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120" yWindow="120" windowWidth="24915" windowHeight="1207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O7" i="1" l="1"/>
  <c r="N7" i="1"/>
  <c r="P7" i="1" l="1"/>
  <c r="N8" i="1"/>
  <c r="O8" i="1" s="1"/>
  <c r="P8" i="1" s="1"/>
  <c r="N6" i="1"/>
  <c r="O6" i="1" s="1"/>
  <c r="N4" i="1"/>
  <c r="O4" i="1" s="1"/>
  <c r="N3" i="1"/>
  <c r="O3" i="1" s="1"/>
  <c r="N5" i="1"/>
  <c r="O5" i="1" s="1"/>
  <c r="P6" i="1" l="1"/>
  <c r="P4" i="1"/>
  <c r="P5" i="1"/>
  <c r="P3" i="1"/>
</calcChain>
</file>

<file path=xl/sharedStrings.xml><?xml version="1.0" encoding="utf-8"?>
<sst xmlns="http://schemas.openxmlformats.org/spreadsheetml/2006/main" count="18" uniqueCount="18">
  <si>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</si>
  <si>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</si>
  <si>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</si>
  <si>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</si>
  <si>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</si>
  <si>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</si>
  <si>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</si>
  <si>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</si>
  <si>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</si>
  <si>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</si>
  <si>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</si>
  <si>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</si>
  <si>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anno </t>
  </si>
  <si>
    <t>PRODUZIONE ENERGIA IN KWH</t>
  </si>
  <si>
    <t>Colonna2</t>
  </si>
  <si>
    <t>Colonna3</t>
  </si>
  <si>
    <t>TOTALE</t>
  </si>
  <si>
    <t>QUOTA  COMUNE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</si>
</sst>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28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8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4" fillId="0" borderId="0" xfId="0" applyFont="1"/>
    <xf numFmtId="0" fontId="6" fillId="2" borderId="3" xfId="0" applyFont="1" applyFill="1" applyBorder="1" applyAlignment="1">
      <alignment horizontal="center"/>
    </xf>
    <xf numFmtId="0" fontId="5" fillId="0" borderId="0" xfId="0" applyNumberFormat="1" applyFont="1"/>
    <xf numFmtId="0" fontId="7" fillId="2" borderId="3" xfId="0" applyFont="1" applyFill="1" applyBorder="1" applyAlignment="1">
      <alignment horizontal="center"/>
    </xf>
    <xf numFmtId="164" fontId="8" fillId="0" borderId="0" xfId="0" applyNumberFormat="1" applyFont="1"/>
    <xf numFmtId="0" fontId="10" fillId="3" borderId="5" xfId="0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center"/>
    </xf>
    <xf numFmtId="0" fontId="9" fillId="4" borderId="10" xfId="0" applyNumberFormat="1" applyFont="1" applyFill="1" applyBorder="1"/>
    <xf numFmtId="0" fontId="9" fillId="3" borderId="0" xfId="0" applyFont="1" applyFill="1"/>
    <xf numFmtId="0" fontId="9" fillId="4" borderId="11" xfId="0" applyNumberFormat="1" applyFont="1" applyFill="1" applyBorder="1"/>
    <xf numFmtId="164" fontId="12" fillId="4" borderId="1" xfId="0" applyNumberFormat="1" applyFont="1" applyFill="1" applyBorder="1"/>
    <xf numFmtId="0" fontId="13" fillId="0" borderId="0" xfId="0" applyFont="1"/>
    <xf numFmtId="0" fontId="14" fillId="0" borderId="5" xfId="0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center"/>
    </xf>
    <xf numFmtId="0" fontId="16" fillId="0" borderId="10" xfId="0" applyNumberFormat="1" applyFont="1" applyFill="1" applyBorder="1"/>
    <xf numFmtId="0" fontId="16" fillId="0" borderId="11" xfId="0" applyNumberFormat="1" applyFont="1" applyFill="1" applyBorder="1"/>
    <xf numFmtId="164" fontId="17" fillId="0" borderId="1" xfId="0" applyNumberFormat="1" applyFont="1" applyFill="1" applyBorder="1"/>
    <xf numFmtId="0" fontId="16" fillId="0" borderId="0" xfId="0" applyFont="1" applyFill="1"/>
    <xf numFmtId="0" fontId="9" fillId="6" borderId="0" xfId="0" applyFont="1" applyFill="1"/>
    <xf numFmtId="0" fontId="10" fillId="7" borderId="5" xfId="0" applyFont="1" applyFill="1" applyBorder="1" applyAlignment="1">
      <alignment horizontal="right"/>
    </xf>
    <xf numFmtId="3" fontId="10" fillId="7" borderId="1" xfId="0" applyNumberFormat="1" applyFont="1" applyFill="1" applyBorder="1" applyAlignment="1">
      <alignment horizontal="right"/>
    </xf>
    <xf numFmtId="3" fontId="11" fillId="7" borderId="1" xfId="0" applyNumberFormat="1" applyFont="1" applyFill="1" applyBorder="1" applyAlignment="1">
      <alignment horizontal="center"/>
    </xf>
    <xf numFmtId="0" fontId="9" fillId="5" borderId="10" xfId="0" applyNumberFormat="1" applyFont="1" applyFill="1" applyBorder="1"/>
    <xf numFmtId="0" fontId="9" fillId="5" borderId="11" xfId="0" applyNumberFormat="1" applyFont="1" applyFill="1" applyBorder="1"/>
    <xf numFmtId="164" fontId="12" fillId="5" borderId="1" xfId="0" applyNumberFormat="1" applyFont="1" applyFill="1" applyBorder="1"/>
    <xf numFmtId="0" fontId="9" fillId="0" borderId="0" xfId="0" applyFont="1" applyFill="1"/>
  </cellXfs>
  <cellStyles count="1">
    <cellStyle name="Normale" xfId="0" builtinId="0"/>
  </cellStyles>
  <dxfs count="22">
    <dxf>
      <font>
        <b/>
        <strike val="0"/>
        <outline val="0"/>
        <shadow val="0"/>
        <u val="none"/>
        <vertAlign val="baseline"/>
        <sz val="18"/>
        <name val="Calibri"/>
        <scheme val="minor"/>
      </font>
      <numFmt numFmtId="164" formatCode="&quot;€&quot;\ #,##0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b/>
        <strike val="0"/>
        <outline val="0"/>
        <shadow val="0"/>
        <u val="none"/>
        <vertAlign val="baseline"/>
        <sz val="11"/>
        <name val="Calibri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A6A6A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19821623016546"/>
          <c:y val="3.3226394221383487E-2"/>
          <c:w val="0.6317073490813645"/>
          <c:h val="0.832619568387284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Foglio1!$A$2</c:f>
              <c:strCache>
                <c:ptCount val="1"/>
                <c:pt idx="0">
                  <c:v>anno 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Foglio1!$A$3:$A$8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B-438F-A245-3AF847821439}"/>
            </c:ext>
          </c:extLst>
        </c:ser>
        <c:ser>
          <c:idx val="1"/>
          <c:order val="1"/>
          <c:tx>
            <c:strRef>
              <c:f>Foglio1!$B$2</c:f>
              <c:strCache>
                <c:ptCount val="1"/>
                <c:pt idx="0">
                  <c:v>gennaio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Foglio1!$B$3:$B$8</c:f>
              <c:numCache>
                <c:formatCode>#,##0</c:formatCode>
                <c:ptCount val="6"/>
                <c:pt idx="0">
                  <c:v>6921817</c:v>
                </c:pt>
                <c:pt idx="1">
                  <c:v>7842278</c:v>
                </c:pt>
                <c:pt idx="2">
                  <c:v>6527286</c:v>
                </c:pt>
                <c:pt idx="3">
                  <c:v>10032300</c:v>
                </c:pt>
                <c:pt idx="4">
                  <c:v>7309000</c:v>
                </c:pt>
                <c:pt idx="5">
                  <c:v>15282000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9B-438F-A245-3AF847821439}"/>
            </c:ext>
          </c:extLst>
        </c:ser>
        <c:ser>
          <c:idx val="2"/>
          <c:order val="2"/>
          <c:tx>
            <c:strRef>
              <c:f>Foglio1!$C$2</c:f>
              <c:strCache>
                <c:ptCount val="1"/>
                <c:pt idx="0">
                  <c:v>febbraio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Foglio1!$C$3:$C$8</c:f>
              <c:numCache>
                <c:formatCode>#,##0</c:formatCode>
                <c:ptCount val="6"/>
                <c:pt idx="0">
                  <c:v>14027074</c:v>
                </c:pt>
                <c:pt idx="1">
                  <c:v>8553695</c:v>
                </c:pt>
                <c:pt idx="2">
                  <c:v>6719481</c:v>
                </c:pt>
                <c:pt idx="3">
                  <c:v>9285300</c:v>
                </c:pt>
                <c:pt idx="4">
                  <c:v>7963000</c:v>
                </c:pt>
                <c:pt idx="5">
                  <c:v>8671000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9B-438F-A245-3AF847821439}"/>
            </c:ext>
          </c:extLst>
        </c:ser>
        <c:ser>
          <c:idx val="3"/>
          <c:order val="3"/>
          <c:tx>
            <c:strRef>
              <c:f>Foglio1!$D$2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Foglio1!$D$3:$D$8</c:f>
              <c:numCache>
                <c:formatCode>#,##0</c:formatCode>
                <c:ptCount val="6"/>
                <c:pt idx="0">
                  <c:v>7741472</c:v>
                </c:pt>
                <c:pt idx="1">
                  <c:v>8441471</c:v>
                </c:pt>
                <c:pt idx="2">
                  <c:v>9816485</c:v>
                </c:pt>
                <c:pt idx="3">
                  <c:v>10800900</c:v>
                </c:pt>
                <c:pt idx="4">
                  <c:v>11316000</c:v>
                </c:pt>
                <c:pt idx="5">
                  <c:v>8799000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9B-438F-A245-3AF847821439}"/>
            </c:ext>
          </c:extLst>
        </c:ser>
        <c:ser>
          <c:idx val="4"/>
          <c:order val="4"/>
          <c:tx>
            <c:strRef>
              <c:f>Foglio1!$E$2</c:f>
              <c:strCache>
                <c:ptCount val="1"/>
                <c:pt idx="0">
                  <c:v>aprile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Foglio1!$E$3:$E$8</c:f>
              <c:numCache>
                <c:formatCode>#,##0</c:formatCode>
                <c:ptCount val="6"/>
                <c:pt idx="0">
                  <c:v>5286776</c:v>
                </c:pt>
                <c:pt idx="1">
                  <c:v>5043112</c:v>
                </c:pt>
                <c:pt idx="2">
                  <c:v>6076755</c:v>
                </c:pt>
                <c:pt idx="3">
                  <c:v>6656400</c:v>
                </c:pt>
                <c:pt idx="4">
                  <c:v>5958000</c:v>
                </c:pt>
                <c:pt idx="5">
                  <c:v>6145000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9B-438F-A245-3AF847821439}"/>
            </c:ext>
          </c:extLst>
        </c:ser>
        <c:ser>
          <c:idx val="5"/>
          <c:order val="5"/>
          <c:tx>
            <c:strRef>
              <c:f>Foglio1!$F$2</c:f>
              <c:strCache>
                <c:ptCount val="1"/>
                <c:pt idx="0">
                  <c:v>maggio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Foglio1!$F$3:$F$8</c:f>
              <c:numCache>
                <c:formatCode>#,##0</c:formatCode>
                <c:ptCount val="6"/>
                <c:pt idx="0">
                  <c:v>6139397</c:v>
                </c:pt>
                <c:pt idx="1">
                  <c:v>5297094</c:v>
                </c:pt>
                <c:pt idx="2">
                  <c:v>4659505</c:v>
                </c:pt>
                <c:pt idx="3">
                  <c:v>5781675</c:v>
                </c:pt>
                <c:pt idx="4">
                  <c:v>6110000</c:v>
                </c:pt>
                <c:pt idx="5">
                  <c:v>5953000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9B-438F-A245-3AF847821439}"/>
            </c:ext>
          </c:extLst>
        </c:ser>
        <c:ser>
          <c:idx val="6"/>
          <c:order val="6"/>
          <c:tx>
            <c:strRef>
              <c:f>Foglio1!$G$2</c:f>
              <c:strCache>
                <c:ptCount val="1"/>
                <c:pt idx="0">
                  <c:v>giugno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Foglio1!$G$3:$G$8</c:f>
              <c:numCache>
                <c:formatCode>#,##0</c:formatCode>
                <c:ptCount val="6"/>
                <c:pt idx="0">
                  <c:v>3313303</c:v>
                </c:pt>
                <c:pt idx="1">
                  <c:v>3063312</c:v>
                </c:pt>
                <c:pt idx="2">
                  <c:v>4960492</c:v>
                </c:pt>
                <c:pt idx="3">
                  <c:v>4628700</c:v>
                </c:pt>
                <c:pt idx="4">
                  <c:v>3308000</c:v>
                </c:pt>
                <c:pt idx="5">
                  <c:v>4834000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9B-438F-A245-3AF847821439}"/>
            </c:ext>
          </c:extLst>
        </c:ser>
        <c:ser>
          <c:idx val="7"/>
          <c:order val="7"/>
          <c:tx>
            <c:strRef>
              <c:f>Foglio1!$H$2</c:f>
              <c:strCache>
                <c:ptCount val="1"/>
                <c:pt idx="0">
                  <c:v>luglio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Foglio1!$H$3:$H$8</c:f>
              <c:numCache>
                <c:formatCode>#,##0</c:formatCode>
                <c:ptCount val="6"/>
                <c:pt idx="0">
                  <c:v>5666540</c:v>
                </c:pt>
                <c:pt idx="1">
                  <c:v>4786268</c:v>
                </c:pt>
                <c:pt idx="2">
                  <c:v>3870918</c:v>
                </c:pt>
                <c:pt idx="3">
                  <c:v>2552000</c:v>
                </c:pt>
                <c:pt idx="4">
                  <c:v>3559000</c:v>
                </c:pt>
                <c:pt idx="5">
                  <c:v>5196000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9B-438F-A245-3AF847821439}"/>
            </c:ext>
          </c:extLst>
        </c:ser>
        <c:ser>
          <c:idx val="8"/>
          <c:order val="8"/>
          <c:tx>
            <c:strRef>
              <c:f>Foglio1!$I$2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Foglio1!$I$3:$I$8</c:f>
              <c:numCache>
                <c:formatCode>#,##0</c:formatCode>
                <c:ptCount val="6"/>
                <c:pt idx="0">
                  <c:v>5394013</c:v>
                </c:pt>
                <c:pt idx="1">
                  <c:v>6025446</c:v>
                </c:pt>
                <c:pt idx="2">
                  <c:v>3849399</c:v>
                </c:pt>
                <c:pt idx="3">
                  <c:v>4115000</c:v>
                </c:pt>
                <c:pt idx="4">
                  <c:v>9024000</c:v>
                </c:pt>
                <c:pt idx="5">
                  <c:v>4967000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9B-438F-A245-3AF847821439}"/>
            </c:ext>
          </c:extLst>
        </c:ser>
        <c:ser>
          <c:idx val="9"/>
          <c:order val="9"/>
          <c:tx>
            <c:strRef>
              <c:f>Foglio1!$J$2</c:f>
              <c:strCache>
                <c:ptCount val="1"/>
                <c:pt idx="0">
                  <c:v>settembre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Foglio1!$J$3:$J$8</c:f>
              <c:numCache>
                <c:formatCode>#,##0</c:formatCode>
                <c:ptCount val="6"/>
                <c:pt idx="0">
                  <c:v>7809368</c:v>
                </c:pt>
                <c:pt idx="1">
                  <c:v>4075443</c:v>
                </c:pt>
                <c:pt idx="2">
                  <c:v>6419644</c:v>
                </c:pt>
                <c:pt idx="3">
                  <c:v>9832000</c:v>
                </c:pt>
                <c:pt idx="4">
                  <c:v>6264000</c:v>
                </c:pt>
                <c:pt idx="5">
                  <c:v>5781000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9B-438F-A245-3AF847821439}"/>
            </c:ext>
          </c:extLst>
        </c:ser>
        <c:ser>
          <c:idx val="10"/>
          <c:order val="10"/>
          <c:tx>
            <c:strRef>
              <c:f>Foglio1!$K$2</c:f>
              <c:strCache>
                <c:ptCount val="1"/>
                <c:pt idx="0">
                  <c:v>ottobre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Foglio1!$K$3:$K$8</c:f>
              <c:numCache>
                <c:formatCode>#,##0</c:formatCode>
                <c:ptCount val="6"/>
                <c:pt idx="0">
                  <c:v>3718510</c:v>
                </c:pt>
                <c:pt idx="1">
                  <c:v>3372719</c:v>
                </c:pt>
                <c:pt idx="2">
                  <c:v>7559588</c:v>
                </c:pt>
                <c:pt idx="3">
                  <c:v>10843274</c:v>
                </c:pt>
                <c:pt idx="4">
                  <c:v>7064000</c:v>
                </c:pt>
                <c:pt idx="5">
                  <c:v>4627000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9B-438F-A245-3AF847821439}"/>
            </c:ext>
          </c:extLst>
        </c:ser>
        <c:ser>
          <c:idx val="11"/>
          <c:order val="11"/>
          <c:tx>
            <c:strRef>
              <c:f>Foglio1!$L$2</c:f>
              <c:strCache>
                <c:ptCount val="1"/>
                <c:pt idx="0">
                  <c:v>novembre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Foglio1!$L$3:$L$8</c:f>
              <c:numCache>
                <c:formatCode>#,##0</c:formatCode>
                <c:ptCount val="6"/>
                <c:pt idx="0">
                  <c:v>9298217</c:v>
                </c:pt>
                <c:pt idx="1">
                  <c:v>11870269</c:v>
                </c:pt>
                <c:pt idx="2">
                  <c:v>4291679</c:v>
                </c:pt>
                <c:pt idx="3">
                  <c:v>5826000</c:v>
                </c:pt>
                <c:pt idx="4">
                  <c:v>7104000</c:v>
                </c:pt>
                <c:pt idx="5">
                  <c:v>8506000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A9B-438F-A245-3AF847821439}"/>
            </c:ext>
          </c:extLst>
        </c:ser>
        <c:ser>
          <c:idx val="12"/>
          <c:order val="12"/>
          <c:tx>
            <c:strRef>
              <c:f>Foglio1!$M$2</c:f>
              <c:strCache>
                <c:ptCount val="1"/>
                <c:pt idx="0">
                  <c:v>dicembre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Foglio1!$M$3:$M$8</c:f>
              <c:numCache>
                <c:formatCode>#,##0</c:formatCode>
                <c:ptCount val="6"/>
                <c:pt idx="0">
                  <c:v>8286698</c:v>
                </c:pt>
                <c:pt idx="1">
                  <c:v>7365497</c:v>
                </c:pt>
                <c:pt idx="2">
                  <c:v>9081900</c:v>
                </c:pt>
                <c:pt idx="3">
                  <c:v>2712000</c:v>
                </c:pt>
                <c:pt idx="4">
                  <c:v>6895000</c:v>
                </c:pt>
                <c:pt idx="5">
                  <c:v>11602000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9B-438F-A245-3AF847821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812544"/>
        <c:axId val="64814080"/>
      </c:barChart>
      <c:catAx>
        <c:axId val="64812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64814080"/>
        <c:crosses val="autoZero"/>
        <c:auto val="1"/>
        <c:lblAlgn val="ctr"/>
        <c:lblOffset val="100"/>
        <c:noMultiLvlLbl val="0"/>
      </c:catAx>
      <c:valAx>
        <c:axId val="648140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it-IT"/>
          </a:p>
        </c:txPr>
        <c:crossAx val="64812544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2430686789151342"/>
          <c:y val="0.16011774569845438"/>
          <c:w val="4.7361732661115236E-2"/>
          <c:h val="0.6276065383367214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878515</xdr:colOff>
      <xdr:row>0</xdr:row>
      <xdr:rowOff>857249</xdr:rowOff>
    </xdr:to>
    <xdr:pic>
      <xdr:nvPicPr>
        <xdr:cNvPr id="3" name="Immagine 2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840415" cy="857249"/>
        </a:xfrm>
        <a:prstGeom prst="rect">
          <a:avLst/>
        </a:prstGeom>
      </xdr:spPr>
    </xdr:pic>
    <xdr:clientData/>
  </xdr:twoCellAnchor>
  <xdr:twoCellAnchor editAs="oneCell">
    <xdr:from>
      <xdr:col>16</xdr:col>
      <xdr:colOff>27452</xdr:colOff>
      <xdr:row>0</xdr:row>
      <xdr:rowOff>904875</xdr:rowOff>
    </xdr:from>
    <xdr:to>
      <xdr:col>17</xdr:col>
      <xdr:colOff>316368</xdr:colOff>
      <xdr:row>2</xdr:row>
      <xdr:rowOff>9525</xdr:rowOff>
    </xdr:to>
    <xdr:pic>
      <xdr:nvPicPr>
        <xdr:cNvPr id="7" name="Immagine 6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62252" y="904875"/>
          <a:ext cx="317491" cy="323850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8</xdr:row>
      <xdr:rowOff>85726</xdr:rowOff>
    </xdr:from>
    <xdr:to>
      <xdr:col>19</xdr:col>
      <xdr:colOff>371475</xdr:colOff>
      <xdr:row>28</xdr:row>
      <xdr:rowOff>161925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200026</xdr:colOff>
      <xdr:row>0</xdr:row>
      <xdr:rowOff>47625</xdr:rowOff>
    </xdr:from>
    <xdr:to>
      <xdr:col>10</xdr:col>
      <xdr:colOff>304576</xdr:colOff>
      <xdr:row>0</xdr:row>
      <xdr:rowOff>885825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38826" y="47625"/>
          <a:ext cx="2485800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0.81715</cdr:x>
      <cdr:y>0.87853</cdr:y>
    </cdr:from>
    <cdr:to>
      <cdr:x>0.88369</cdr:x>
      <cdr:y>0.93709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2982575" y="3857626"/>
          <a:ext cx="10572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Kwh</a:t>
          </a:r>
        </a:p>
      </cdr:txBody>
    </cdr:sp>
  </cdr:relSizeAnchor>
  <cdr:relSizeAnchor xmlns:cdr="http://schemas.openxmlformats.org/drawingml/2006/chartDrawing">
    <cdr:from>
      <cdr:x>0.01499</cdr:x>
      <cdr:y>0.44685</cdr:y>
    </cdr:from>
    <cdr:to>
      <cdr:x>0.08753</cdr:x>
      <cdr:y>0.52495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238125" y="1962151"/>
          <a:ext cx="11525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0.01978</cdr:x>
      <cdr:y>0.4577</cdr:y>
    </cdr:from>
    <cdr:to>
      <cdr:x>0.05755</cdr:x>
      <cdr:y>0.52928</cdr:y>
    </cdr:to>
    <cdr:sp macro="" textlink="">
      <cdr:nvSpPr>
        <cdr:cNvPr id="4" name="CasellaDiTesto 3"/>
        <cdr:cNvSpPr txBox="1"/>
      </cdr:nvSpPr>
      <cdr:spPr>
        <a:xfrm xmlns:a="http://schemas.openxmlformats.org/drawingml/2006/main">
          <a:off x="314259" y="2009772"/>
          <a:ext cx="600141" cy="314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Anno</a:t>
          </a:r>
        </a:p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0.08034</cdr:x>
      <cdr:y>0.77657</cdr:y>
    </cdr:from>
    <cdr:to>
      <cdr:x>0.1295</cdr:x>
      <cdr:y>0.83514</cdr:y>
    </cdr:to>
    <cdr:sp macro="" textlink="">
      <cdr:nvSpPr>
        <cdr:cNvPr id="5" name="CasellaDiTesto 4"/>
        <cdr:cNvSpPr txBox="1"/>
      </cdr:nvSpPr>
      <cdr:spPr>
        <a:xfrm xmlns:a="http://schemas.openxmlformats.org/drawingml/2006/main">
          <a:off x="1276350" y="3409951"/>
          <a:ext cx="7810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  2012</a:t>
          </a:r>
        </a:p>
      </cdr:txBody>
    </cdr:sp>
  </cdr:relSizeAnchor>
  <cdr:relSizeAnchor xmlns:cdr="http://schemas.openxmlformats.org/drawingml/2006/chartDrawing">
    <cdr:from>
      <cdr:x>0.08513</cdr:x>
      <cdr:y>0.63339</cdr:y>
    </cdr:from>
    <cdr:to>
      <cdr:x>0.1265</cdr:x>
      <cdr:y>0.72232</cdr:y>
    </cdr:to>
    <cdr:sp macro="" textlink="">
      <cdr:nvSpPr>
        <cdr:cNvPr id="6" name="CasellaDiTesto 5"/>
        <cdr:cNvSpPr txBox="1"/>
      </cdr:nvSpPr>
      <cdr:spPr>
        <a:xfrm xmlns:a="http://schemas.openxmlformats.org/drawingml/2006/main">
          <a:off x="1357385" y="3324223"/>
          <a:ext cx="659639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2013</a:t>
          </a:r>
        </a:p>
      </cdr:txBody>
    </cdr:sp>
  </cdr:relSizeAnchor>
  <cdr:relSizeAnchor xmlns:cdr="http://schemas.openxmlformats.org/drawingml/2006/chartDrawing">
    <cdr:from>
      <cdr:x>0.08753</cdr:x>
      <cdr:y>0.42516</cdr:y>
    </cdr:from>
    <cdr:to>
      <cdr:x>0.14508</cdr:x>
      <cdr:y>0.63341</cdr:y>
    </cdr:to>
    <cdr:sp macro="" textlink="">
      <cdr:nvSpPr>
        <cdr:cNvPr id="7" name="CasellaDiTesto 6"/>
        <cdr:cNvSpPr txBox="1"/>
      </cdr:nvSpPr>
      <cdr:spPr>
        <a:xfrm xmlns:a="http://schemas.openxmlformats.org/drawingml/2006/main">
          <a:off x="1390650" y="18669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0.08393</cdr:x>
      <cdr:y>0.49183</cdr:y>
    </cdr:from>
    <cdr:to>
      <cdr:x>0.1247</cdr:x>
      <cdr:y>0.58076</cdr:y>
    </cdr:to>
    <cdr:sp macro="" textlink="">
      <cdr:nvSpPr>
        <cdr:cNvPr id="8" name="CasellaDiTesto 7"/>
        <cdr:cNvSpPr txBox="1"/>
      </cdr:nvSpPr>
      <cdr:spPr>
        <a:xfrm xmlns:a="http://schemas.openxmlformats.org/drawingml/2006/main">
          <a:off x="1338251" y="2581273"/>
          <a:ext cx="650072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2014</a:t>
          </a:r>
        </a:p>
      </cdr:txBody>
    </cdr:sp>
  </cdr:relSizeAnchor>
  <cdr:relSizeAnchor xmlns:cdr="http://schemas.openxmlformats.org/drawingml/2006/chartDrawing">
    <cdr:from>
      <cdr:x>0.08034</cdr:x>
      <cdr:y>0.34664</cdr:y>
    </cdr:from>
    <cdr:to>
      <cdr:x>0.1295</cdr:x>
      <cdr:y>0.4392</cdr:y>
    </cdr:to>
    <cdr:sp macro="" textlink="">
      <cdr:nvSpPr>
        <cdr:cNvPr id="9" name="CasellaDiTesto 8"/>
        <cdr:cNvSpPr txBox="1"/>
      </cdr:nvSpPr>
      <cdr:spPr>
        <a:xfrm xmlns:a="http://schemas.openxmlformats.org/drawingml/2006/main">
          <a:off x="1281009" y="1819273"/>
          <a:ext cx="783849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   2015</a:t>
          </a:r>
        </a:p>
      </cdr:txBody>
    </cdr:sp>
  </cdr:relSizeAnchor>
  <cdr:relSizeAnchor xmlns:cdr="http://schemas.openxmlformats.org/drawingml/2006/chartDrawing">
    <cdr:from>
      <cdr:x>0.08453</cdr:x>
      <cdr:y>0.21234</cdr:y>
    </cdr:from>
    <cdr:to>
      <cdr:x>0.1259</cdr:x>
      <cdr:y>0.29764</cdr:y>
    </cdr:to>
    <cdr:sp macro="" textlink="">
      <cdr:nvSpPr>
        <cdr:cNvPr id="10" name="CasellaDiTesto 9"/>
        <cdr:cNvSpPr txBox="1"/>
      </cdr:nvSpPr>
      <cdr:spPr>
        <a:xfrm xmlns:a="http://schemas.openxmlformats.org/drawingml/2006/main">
          <a:off x="1347818" y="1114424"/>
          <a:ext cx="659639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2016</a:t>
          </a:r>
        </a:p>
      </cdr:txBody>
    </cdr:sp>
  </cdr:relSizeAnchor>
  <cdr:relSizeAnchor xmlns:cdr="http://schemas.openxmlformats.org/drawingml/2006/chartDrawing">
    <cdr:from>
      <cdr:x>0.08423</cdr:x>
      <cdr:y>0.07804</cdr:y>
    </cdr:from>
    <cdr:to>
      <cdr:x>0.12425</cdr:x>
      <cdr:y>0.13793</cdr:y>
    </cdr:to>
    <cdr:sp macro="" textlink="">
      <cdr:nvSpPr>
        <cdr:cNvPr id="21" name="CasellaDiTesto 20"/>
        <cdr:cNvSpPr txBox="1"/>
      </cdr:nvSpPr>
      <cdr:spPr>
        <a:xfrm xmlns:a="http://schemas.openxmlformats.org/drawingml/2006/main">
          <a:off x="1343025" y="409574"/>
          <a:ext cx="6381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2017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ella1" displayName="Tabella1" ref="A2:Q5" totalsRowShown="0" headerRowDxfId="21" dataDxfId="19" headerRowBorderDxfId="20" tableBorderDxfId="18" totalsRowBorderDxfId="17">
  <autoFilter ref="A2:Q5"/>
  <tableColumns count="17">
    <tableColumn id="1" name="anno " dataDxfId="16"/>
    <tableColumn id="2" name="gennaio" dataDxfId="15"/>
    <tableColumn id="3" name="febbraio" dataDxfId="14"/>
    <tableColumn id="4" name="marzo" dataDxfId="13"/>
    <tableColumn id="5" name="aprile" dataDxfId="12"/>
    <tableColumn id="6" name="maggio" dataDxfId="11"/>
    <tableColumn id="7" name="giugno" dataDxfId="10"/>
    <tableColumn id="8" name="luglio" dataDxfId="9"/>
    <tableColumn id="9" name="agosto" dataDxfId="8"/>
    <tableColumn id="10" name="settembre" dataDxfId="7"/>
    <tableColumn id="11" name="ottobre" dataDxfId="6"/>
    <tableColumn id="12" name="novembre" dataDxfId="5"/>
    <tableColumn id="13" name="dicembre" dataDxfId="4"/>
    <tableColumn id="15" name="TOTALE" dataDxfId="3">
      <calculatedColumnFormula>SUM(B3:M3)</calculatedColumnFormula>
    </tableColumn>
    <tableColumn id="14" name="Colonna2" dataDxfId="2">
      <calculatedColumnFormula>PRODUCT(N3*0.15)</calculatedColumnFormula>
    </tableColumn>
    <tableColumn id="16" name="Colonna3" dataDxfId="1">
      <calculatedColumnFormula>SUM(O3*97.5/100)</calculatedColumnFormula>
    </tableColumn>
    <tableColumn id="17" name="QUOTA  COMUNE" dataDxfId="0">
      <calculatedColumnFormula>SUM(O3-P3)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workbookViewId="0">
      <selection activeCell="L8" sqref="L8"/>
    </sheetView>
  </sheetViews>
  <sheetFormatPr defaultColWidth="10.140625" defaultRowHeight="15" x14ac:dyDescent="0.25"/>
  <cols>
    <col min="1" max="1" width="14.85546875" style="1" customWidth="1"/>
    <col min="2" max="2" width="13.85546875" style="1" customWidth="1"/>
    <col min="3" max="3" width="10.5703125" style="1" bestFit="1" customWidth="1"/>
    <col min="4" max="4" width="11" style="1" bestFit="1" customWidth="1"/>
    <col min="5" max="5" width="10.7109375" style="1" bestFit="1" customWidth="1"/>
    <col min="6" max="6" width="12" style="1" bestFit="1" customWidth="1"/>
    <col min="7" max="7" width="11.5703125" style="1" bestFit="1" customWidth="1"/>
    <col min="8" max="8" width="10.5703125" style="1" bestFit="1" customWidth="1"/>
    <col min="9" max="9" width="11.42578125" style="1" bestFit="1" customWidth="1"/>
    <col min="10" max="10" width="13.7109375" style="1" customWidth="1"/>
    <col min="11" max="11" width="12.28515625" style="1" bestFit="1" customWidth="1"/>
    <col min="12" max="12" width="14.7109375" style="1" bestFit="1" customWidth="1"/>
    <col min="13" max="13" width="14" style="1" bestFit="1" customWidth="1"/>
    <col min="14" max="14" width="15.28515625" style="2" customWidth="1"/>
    <col min="15" max="15" width="0.5703125" style="1" customWidth="1"/>
    <col min="16" max="16" width="0.28515625" style="1" hidden="1" customWidth="1"/>
    <col min="17" max="17" width="0.28515625" style="1" customWidth="1"/>
    <col min="18" max="20" width="10.140625" style="1" customWidth="1"/>
    <col min="21" max="16384" width="10.140625" style="1"/>
  </cols>
  <sheetData>
    <row r="1" spans="1:28" ht="72.75" customHeight="1" x14ac:dyDescent="0.55000000000000004">
      <c r="B1" s="15" t="s">
        <v>13</v>
      </c>
    </row>
    <row r="2" spans="1:28" s="7" customFormat="1" ht="23.25" x14ac:dyDescent="0.35">
      <c r="A2" s="3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5" t="s">
        <v>11</v>
      </c>
      <c r="N2" s="6" t="s">
        <v>16</v>
      </c>
      <c r="O2" s="16" t="s">
        <v>14</v>
      </c>
      <c r="P2" s="16" t="s">
        <v>15</v>
      </c>
      <c r="Q2" s="18" t="s">
        <v>17</v>
      </c>
    </row>
    <row r="3" spans="1:28" ht="23.25" x14ac:dyDescent="0.35">
      <c r="A3" s="9">
        <v>2012</v>
      </c>
      <c r="B3" s="10">
        <v>6921817</v>
      </c>
      <c r="C3" s="10">
        <v>14027074</v>
      </c>
      <c r="D3" s="10">
        <v>7741472</v>
      </c>
      <c r="E3" s="10">
        <v>5286776</v>
      </c>
      <c r="F3" s="10">
        <v>6139397</v>
      </c>
      <c r="G3" s="10">
        <v>3313303</v>
      </c>
      <c r="H3" s="10">
        <v>5666540</v>
      </c>
      <c r="I3" s="10">
        <v>5394013</v>
      </c>
      <c r="J3" s="10">
        <v>7809368</v>
      </c>
      <c r="K3" s="10">
        <v>3718510</v>
      </c>
      <c r="L3" s="10">
        <v>9298217</v>
      </c>
      <c r="M3" s="10">
        <v>8286698</v>
      </c>
      <c r="N3" s="8">
        <f t="shared" ref="N3:N6" si="0">SUM(B3:M3)</f>
        <v>83603185</v>
      </c>
      <c r="O3" s="17">
        <f t="shared" ref="O3:O7" si="1">PRODUCT(N3*0.15)</f>
        <v>12540477.75</v>
      </c>
      <c r="P3" s="17">
        <f t="shared" ref="P3:P7" si="2">SUM(O3*97.5/100)</f>
        <v>12226965.80625</v>
      </c>
      <c r="Q3" s="19">
        <v>320081</v>
      </c>
    </row>
    <row r="4" spans="1:28" ht="23.25" x14ac:dyDescent="0.35">
      <c r="A4" s="9">
        <v>2013</v>
      </c>
      <c r="B4" s="10">
        <v>7842278</v>
      </c>
      <c r="C4" s="10">
        <v>8553695</v>
      </c>
      <c r="D4" s="10">
        <v>8441471</v>
      </c>
      <c r="E4" s="10">
        <v>5043112</v>
      </c>
      <c r="F4" s="10">
        <v>5297094</v>
      </c>
      <c r="G4" s="10">
        <v>3063312</v>
      </c>
      <c r="H4" s="10">
        <v>4786268</v>
      </c>
      <c r="I4" s="10">
        <v>6025446</v>
      </c>
      <c r="J4" s="10">
        <v>4075443</v>
      </c>
      <c r="K4" s="10">
        <v>3372719</v>
      </c>
      <c r="L4" s="10">
        <v>11870269</v>
      </c>
      <c r="M4" s="10">
        <v>7365497</v>
      </c>
      <c r="N4" s="8">
        <f t="shared" si="0"/>
        <v>75736604</v>
      </c>
      <c r="O4" s="17">
        <f t="shared" si="1"/>
        <v>11360490.6</v>
      </c>
      <c r="P4" s="17">
        <f t="shared" si="2"/>
        <v>11076478.335000001</v>
      </c>
      <c r="Q4" s="19">
        <v>277606</v>
      </c>
    </row>
    <row r="5" spans="1:28" ht="23.25" x14ac:dyDescent="0.35">
      <c r="A5" s="11">
        <v>2014</v>
      </c>
      <c r="B5" s="12">
        <v>6527286</v>
      </c>
      <c r="C5" s="12">
        <v>6719481</v>
      </c>
      <c r="D5" s="12">
        <v>9816485</v>
      </c>
      <c r="E5" s="12">
        <v>6076755</v>
      </c>
      <c r="F5" s="12">
        <v>4659505</v>
      </c>
      <c r="G5" s="12">
        <v>4960492</v>
      </c>
      <c r="H5" s="12">
        <v>3870918</v>
      </c>
      <c r="I5" s="12">
        <v>3849399</v>
      </c>
      <c r="J5" s="12">
        <v>6419644</v>
      </c>
      <c r="K5" s="12">
        <v>7559588</v>
      </c>
      <c r="L5" s="12">
        <v>4291679</v>
      </c>
      <c r="M5" s="13">
        <v>9081900</v>
      </c>
      <c r="N5" s="14">
        <f t="shared" si="0"/>
        <v>73833132</v>
      </c>
      <c r="O5" s="17">
        <f t="shared" si="1"/>
        <v>11074969.799999999</v>
      </c>
      <c r="P5" s="17">
        <f t="shared" si="2"/>
        <v>10798095.555</v>
      </c>
      <c r="Q5" s="19">
        <v>265046</v>
      </c>
    </row>
    <row r="6" spans="1:28" s="34" customFormat="1" ht="23.25" x14ac:dyDescent="0.35">
      <c r="A6" s="28">
        <v>2015</v>
      </c>
      <c r="B6" s="29">
        <v>10032300</v>
      </c>
      <c r="C6" s="29">
        <v>9285300</v>
      </c>
      <c r="D6" s="29">
        <v>10800900</v>
      </c>
      <c r="E6" s="29">
        <v>6656400</v>
      </c>
      <c r="F6" s="29">
        <v>5781675</v>
      </c>
      <c r="G6" s="29">
        <v>4628700</v>
      </c>
      <c r="H6" s="29">
        <v>2552000</v>
      </c>
      <c r="I6" s="29">
        <v>4115000</v>
      </c>
      <c r="J6" s="29">
        <v>9832000</v>
      </c>
      <c r="K6" s="29">
        <v>10843274</v>
      </c>
      <c r="L6" s="29">
        <v>5826000</v>
      </c>
      <c r="M6" s="29">
        <v>2712000</v>
      </c>
      <c r="N6" s="30">
        <f t="shared" si="0"/>
        <v>83065549</v>
      </c>
      <c r="O6" s="31">
        <f t="shared" si="1"/>
        <v>12459832.35</v>
      </c>
      <c r="P6" s="32">
        <f t="shared" si="2"/>
        <v>12148336.54125</v>
      </c>
      <c r="Q6" s="33">
        <v>296328</v>
      </c>
    </row>
    <row r="7" spans="1:28" s="35" customFormat="1" ht="23.25" x14ac:dyDescent="0.35">
      <c r="A7" s="36">
        <v>2016</v>
      </c>
      <c r="B7" s="37">
        <v>7309000</v>
      </c>
      <c r="C7" s="37">
        <v>7963000</v>
      </c>
      <c r="D7" s="37">
        <v>11316000</v>
      </c>
      <c r="E7" s="37">
        <v>5958000</v>
      </c>
      <c r="F7" s="37">
        <v>6110000</v>
      </c>
      <c r="G7" s="37">
        <v>3308000</v>
      </c>
      <c r="H7" s="37">
        <v>3559000</v>
      </c>
      <c r="I7" s="37">
        <v>9024000</v>
      </c>
      <c r="J7" s="37">
        <v>6264000</v>
      </c>
      <c r="K7" s="37">
        <v>7064000</v>
      </c>
      <c r="L7" s="37">
        <v>7104000</v>
      </c>
      <c r="M7" s="37">
        <v>6895000</v>
      </c>
      <c r="N7" s="38">
        <f t="shared" ref="N7" si="3">SUM(B7:M7)</f>
        <v>81874000</v>
      </c>
      <c r="O7" s="39">
        <f t="shared" si="1"/>
        <v>12281100</v>
      </c>
      <c r="P7" s="40">
        <f t="shared" si="2"/>
        <v>11974072.5</v>
      </c>
      <c r="Q7" s="41">
        <v>283916</v>
      </c>
    </row>
    <row r="8" spans="1:28" s="24" customFormat="1" ht="23.25" x14ac:dyDescent="0.35">
      <c r="A8" s="20">
        <v>2017</v>
      </c>
      <c r="B8" s="21">
        <v>15282000</v>
      </c>
      <c r="C8" s="21">
        <v>8671000</v>
      </c>
      <c r="D8" s="21">
        <v>8799000</v>
      </c>
      <c r="E8" s="21">
        <v>6145000</v>
      </c>
      <c r="F8" s="21">
        <v>5953000</v>
      </c>
      <c r="G8" s="21">
        <v>4834000</v>
      </c>
      <c r="H8" s="21">
        <v>5196000</v>
      </c>
      <c r="I8" s="21">
        <v>4967000</v>
      </c>
      <c r="J8" s="21">
        <v>5781000</v>
      </c>
      <c r="K8" s="21">
        <v>4627000</v>
      </c>
      <c r="L8" s="21">
        <v>8506000</v>
      </c>
      <c r="M8" s="21">
        <v>11602000</v>
      </c>
      <c r="N8" s="22">
        <f t="shared" ref="N8" si="4">SUM(B8:M8)</f>
        <v>90363000</v>
      </c>
      <c r="O8" s="23">
        <f t="shared" ref="O8" si="5">PRODUCT(N8*0.15)</f>
        <v>13554450</v>
      </c>
      <c r="P8" s="25">
        <f t="shared" ref="P8" si="6">SUM(O8*97.5/100)</f>
        <v>13215588.75</v>
      </c>
      <c r="Q8" s="26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ht="21" x14ac:dyDescent="0.35">
      <c r="C9" s="27"/>
      <c r="K9"/>
      <c r="L9" s="2"/>
      <c r="N9" s="1"/>
      <c r="Q9"/>
    </row>
    <row r="10" spans="1:28" ht="21" x14ac:dyDescent="0.35">
      <c r="C10" s="27"/>
      <c r="L10" s="2"/>
      <c r="N10" s="1"/>
    </row>
    <row r="11" spans="1:28" x14ac:dyDescent="0.25">
      <c r="L11" s="2"/>
      <c r="N11" s="1"/>
    </row>
    <row r="12" spans="1:28" x14ac:dyDescent="0.25">
      <c r="L12" s="2"/>
      <c r="N12" s="1"/>
    </row>
    <row r="13" spans="1:28" x14ac:dyDescent="0.25">
      <c r="L13" s="2"/>
      <c r="N13" s="1"/>
    </row>
    <row r="14" spans="1:28" x14ac:dyDescent="0.25">
      <c r="L14" s="2"/>
      <c r="N14" s="1"/>
    </row>
    <row r="15" spans="1:28" x14ac:dyDescent="0.25">
      <c r="L15" s="2"/>
      <c r="N15" s="1"/>
    </row>
    <row r="16" spans="1:28" x14ac:dyDescent="0.25">
      <c r="L16" s="2"/>
      <c r="N16" s="1"/>
    </row>
    <row r="17" spans="12:14" x14ac:dyDescent="0.25">
      <c r="L17" s="2"/>
      <c r="N17" s="1"/>
    </row>
    <row r="18" spans="12:14" x14ac:dyDescent="0.25">
      <c r="L18" s="2"/>
      <c r="N18" s="1"/>
    </row>
    <row r="19" spans="12:14" x14ac:dyDescent="0.25">
      <c r="L19" s="2"/>
      <c r="N19" s="1"/>
    </row>
    <row r="20" spans="12:14" x14ac:dyDescent="0.25">
      <c r="L20" s="2"/>
      <c r="N20" s="1"/>
    </row>
    <row r="21" spans="12:14" x14ac:dyDescent="0.25">
      <c r="L21" s="2"/>
      <c r="N21" s="1"/>
    </row>
    <row r="22" spans="12:14" x14ac:dyDescent="0.25">
      <c r="L22" s="2"/>
      <c r="N22" s="1"/>
    </row>
    <row r="23" spans="12:14" x14ac:dyDescent="0.25">
      <c r="L23" s="2"/>
      <c r="N23" s="1"/>
    </row>
    <row r="24" spans="12:14" x14ac:dyDescent="0.25">
      <c r="L24" s="2"/>
      <c r="N24" s="1"/>
    </row>
    <row r="25" spans="12:14" x14ac:dyDescent="0.25">
      <c r="L25" s="2"/>
      <c r="N25" s="1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Sindaco</dc:creator>
  <cp:lastModifiedBy>utente</cp:lastModifiedBy>
  <cp:lastPrinted>2015-01-05T11:14:32Z</cp:lastPrinted>
  <dcterms:created xsi:type="dcterms:W3CDTF">2015-01-05T10:32:27Z</dcterms:created>
  <dcterms:modified xsi:type="dcterms:W3CDTF">2018-01-08T10:47:35Z</dcterms:modified>
</cp:coreProperties>
</file>