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120" yWindow="120" windowWidth="24915" windowHeight="1207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Q9" i="1" l="1"/>
  <c r="Q8" i="1"/>
  <c r="N10" i="1"/>
  <c r="O10" i="1" s="1"/>
  <c r="P10" i="1" s="1"/>
  <c r="Q10" i="1" l="1"/>
  <c r="N9" i="1"/>
  <c r="O9" i="1" s="1"/>
  <c r="P9" i="1" s="1"/>
  <c r="O7" i="1" l="1"/>
  <c r="N7" i="1"/>
  <c r="P7" i="1" l="1"/>
  <c r="N8" i="1"/>
  <c r="O8" i="1" s="1"/>
  <c r="P8" i="1" s="1"/>
  <c r="N6" i="1"/>
  <c r="O6" i="1" s="1"/>
  <c r="N4" i="1"/>
  <c r="O4" i="1" s="1"/>
  <c r="N3" i="1"/>
  <c r="O3" i="1" s="1"/>
  <c r="N5" i="1"/>
  <c r="O5" i="1" s="1"/>
  <c r="P6" i="1" l="1"/>
  <c r="P4" i="1"/>
  <c r="P5" i="1"/>
  <c r="P3" i="1"/>
</calcChain>
</file>

<file path=xl/sharedStrings.xml><?xml version="1.0" encoding="utf-8"?>
<sst xmlns="http://schemas.openxmlformats.org/spreadsheetml/2006/main" count="18" uniqueCount="18">
  <si>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</si>
  <si>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</si>
  <si>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</si>
  <si>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</si>
  <si>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</si>
  <si>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</si>
  <si>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</si>
  <si>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</si>
  <si>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</si>
  <si>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</si>
  <si>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</si>
  <si>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</si>
  <si>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anno </t>
  </si>
  <si>
    <t>PRODUZIONE ENERGIA IN KWH</t>
  </si>
  <si>
    <t>Colonna2</t>
  </si>
  <si>
    <t>Colonna3</t>
  </si>
  <si>
    <t>TOTALE</t>
  </si>
  <si>
    <t>QUOTA  COMUNE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</si>
</sst>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28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8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FF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4" fillId="0" borderId="0" xfId="0" applyFont="1"/>
    <xf numFmtId="0" fontId="6" fillId="2" borderId="3" xfId="0" applyFont="1" applyFill="1" applyBorder="1" applyAlignment="1">
      <alignment horizontal="center"/>
    </xf>
    <xf numFmtId="0" fontId="5" fillId="0" borderId="0" xfId="0" applyNumberFormat="1" applyFont="1"/>
    <xf numFmtId="0" fontId="7" fillId="2" borderId="3" xfId="0" applyFont="1" applyFill="1" applyBorder="1" applyAlignment="1">
      <alignment horizontal="center"/>
    </xf>
    <xf numFmtId="164" fontId="8" fillId="0" borderId="0" xfId="0" applyNumberFormat="1" applyFont="1"/>
    <xf numFmtId="0" fontId="9" fillId="4" borderId="10" xfId="0" applyNumberFormat="1" applyFont="1" applyFill="1" applyBorder="1"/>
    <xf numFmtId="0" fontId="9" fillId="3" borderId="0" xfId="0" applyFont="1" applyFill="1"/>
    <xf numFmtId="0" fontId="9" fillId="4" borderId="11" xfId="0" applyNumberFormat="1" applyFont="1" applyFill="1" applyBorder="1"/>
    <xf numFmtId="164" fontId="12" fillId="4" borderId="1" xfId="0" applyNumberFormat="1" applyFont="1" applyFill="1" applyBorder="1"/>
    <xf numFmtId="0" fontId="13" fillId="0" borderId="5" xfId="0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center"/>
    </xf>
    <xf numFmtId="0" fontId="15" fillId="0" borderId="10" xfId="0" applyNumberFormat="1" applyFont="1" applyFill="1" applyBorder="1"/>
    <xf numFmtId="0" fontId="15" fillId="0" borderId="11" xfId="0" applyNumberFormat="1" applyFont="1" applyFill="1" applyBorder="1"/>
    <xf numFmtId="164" fontId="16" fillId="0" borderId="1" xfId="0" applyNumberFormat="1" applyFont="1" applyFill="1" applyBorder="1"/>
    <xf numFmtId="0" fontId="15" fillId="0" borderId="0" xfId="0" applyFont="1" applyFill="1"/>
    <xf numFmtId="0" fontId="9" fillId="6" borderId="0" xfId="0" applyFont="1" applyFill="1"/>
    <xf numFmtId="0" fontId="10" fillId="7" borderId="5" xfId="0" applyFont="1" applyFill="1" applyBorder="1" applyAlignment="1">
      <alignment horizontal="right"/>
    </xf>
    <xf numFmtId="3" fontId="10" fillId="7" borderId="1" xfId="0" applyNumberFormat="1" applyFont="1" applyFill="1" applyBorder="1" applyAlignment="1">
      <alignment horizontal="right"/>
    </xf>
    <xf numFmtId="3" fontId="11" fillId="7" borderId="1" xfId="0" applyNumberFormat="1" applyFont="1" applyFill="1" applyBorder="1" applyAlignment="1">
      <alignment horizontal="center"/>
    </xf>
    <xf numFmtId="0" fontId="9" fillId="5" borderId="10" xfId="0" applyNumberFormat="1" applyFont="1" applyFill="1" applyBorder="1"/>
    <xf numFmtId="0" fontId="9" fillId="5" borderId="11" xfId="0" applyNumberFormat="1" applyFont="1" applyFill="1" applyBorder="1"/>
    <xf numFmtId="164" fontId="12" fillId="5" borderId="1" xfId="0" applyNumberFormat="1" applyFont="1" applyFill="1" applyBorder="1"/>
    <xf numFmtId="0" fontId="9" fillId="0" borderId="0" xfId="0" applyFont="1" applyFill="1"/>
    <xf numFmtId="0" fontId="10" fillId="8" borderId="5" xfId="0" applyFont="1" applyFill="1" applyBorder="1" applyAlignment="1">
      <alignment horizontal="right"/>
    </xf>
    <xf numFmtId="3" fontId="10" fillId="8" borderId="1" xfId="0" applyNumberFormat="1" applyFont="1" applyFill="1" applyBorder="1" applyAlignment="1">
      <alignment horizontal="right"/>
    </xf>
    <xf numFmtId="3" fontId="11" fillId="8" borderId="1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0" fontId="18" fillId="3" borderId="5" xfId="0" applyFont="1" applyFill="1" applyBorder="1" applyAlignment="1">
      <alignment horizontal="right"/>
    </xf>
    <xf numFmtId="3" fontId="18" fillId="3" borderId="1" xfId="0" applyNumberFormat="1" applyFont="1" applyFill="1" applyBorder="1" applyAlignment="1">
      <alignment horizontal="right"/>
    </xf>
    <xf numFmtId="0" fontId="19" fillId="3" borderId="5" xfId="0" applyFont="1" applyFill="1" applyBorder="1" applyAlignment="1">
      <alignment horizontal="right"/>
    </xf>
    <xf numFmtId="3" fontId="19" fillId="3" borderId="1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center"/>
    </xf>
  </cellXfs>
  <cellStyles count="1">
    <cellStyle name="Normale" xfId="0" builtinId="0"/>
  </cellStyles>
  <dxfs count="22">
    <dxf>
      <font>
        <b/>
        <strike val="0"/>
        <outline val="0"/>
        <shadow val="0"/>
        <u val="none"/>
        <vertAlign val="baseline"/>
        <sz val="18"/>
        <name val="Calibri"/>
        <scheme val="minor"/>
      </font>
      <numFmt numFmtId="164" formatCode="&quot;€&quot;\ #,##0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b/>
        <strike val="0"/>
        <outline val="0"/>
        <shadow val="0"/>
        <u val="none"/>
        <vertAlign val="baseline"/>
        <sz val="11"/>
        <name val="Calibri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A6A6A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66983698357887E-2"/>
          <c:y val="4.7229791099000905E-2"/>
          <c:w val="0.88784446329641264"/>
          <c:h val="0.8757556122923326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Foglio1!$A$2</c:f>
              <c:strCache>
                <c:ptCount val="1"/>
                <c:pt idx="0">
                  <c:v>anno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Foglio1!$A$3:$A$10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9-47B5-9116-FE5DC37514B1}"/>
            </c:ext>
          </c:extLst>
        </c:ser>
        <c:ser>
          <c:idx val="1"/>
          <c:order val="1"/>
          <c:tx>
            <c:strRef>
              <c:f>Foglio1!$B$2</c:f>
              <c:strCache>
                <c:ptCount val="1"/>
                <c:pt idx="0">
                  <c:v>gennaio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Foglio1!$B$3:$B$10</c:f>
              <c:numCache>
                <c:formatCode>#,##0</c:formatCode>
                <c:ptCount val="8"/>
                <c:pt idx="0">
                  <c:v>6921817</c:v>
                </c:pt>
                <c:pt idx="1">
                  <c:v>7842278</c:v>
                </c:pt>
                <c:pt idx="2">
                  <c:v>6527286</c:v>
                </c:pt>
                <c:pt idx="3">
                  <c:v>10032300</c:v>
                </c:pt>
                <c:pt idx="4">
                  <c:v>7309000</c:v>
                </c:pt>
                <c:pt idx="5">
                  <c:v>15282000</c:v>
                </c:pt>
                <c:pt idx="6">
                  <c:v>6314000</c:v>
                </c:pt>
                <c:pt idx="7">
                  <c:v>11033000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F9-47B5-9116-FE5DC37514B1}"/>
            </c:ext>
          </c:extLst>
        </c:ser>
        <c:ser>
          <c:idx val="2"/>
          <c:order val="2"/>
          <c:tx>
            <c:strRef>
              <c:f>Foglio1!$C$2</c:f>
              <c:strCache>
                <c:ptCount val="1"/>
                <c:pt idx="0">
                  <c:v>febbraio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Foglio1!$C$3:$C$10</c:f>
              <c:numCache>
                <c:formatCode>#,##0</c:formatCode>
                <c:ptCount val="8"/>
                <c:pt idx="0">
                  <c:v>14027074</c:v>
                </c:pt>
                <c:pt idx="1">
                  <c:v>8553695</c:v>
                </c:pt>
                <c:pt idx="2">
                  <c:v>6719481</c:v>
                </c:pt>
                <c:pt idx="3">
                  <c:v>9285300</c:v>
                </c:pt>
                <c:pt idx="4">
                  <c:v>7963000</c:v>
                </c:pt>
                <c:pt idx="5">
                  <c:v>8671000</c:v>
                </c:pt>
                <c:pt idx="6">
                  <c:v>11037000</c:v>
                </c:pt>
                <c:pt idx="7">
                  <c:v>12808000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F9-47B5-9116-FE5DC37514B1}"/>
            </c:ext>
          </c:extLst>
        </c:ser>
        <c:ser>
          <c:idx val="3"/>
          <c:order val="3"/>
          <c:tx>
            <c:strRef>
              <c:f>Foglio1!$D$2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Foglio1!$D$3:$D$10</c:f>
              <c:numCache>
                <c:formatCode>#,##0</c:formatCode>
                <c:ptCount val="8"/>
                <c:pt idx="0">
                  <c:v>7741472</c:v>
                </c:pt>
                <c:pt idx="1">
                  <c:v>8441471</c:v>
                </c:pt>
                <c:pt idx="2">
                  <c:v>9816485</c:v>
                </c:pt>
                <c:pt idx="3">
                  <c:v>10800900</c:v>
                </c:pt>
                <c:pt idx="4">
                  <c:v>11316000</c:v>
                </c:pt>
                <c:pt idx="5">
                  <c:v>8799000</c:v>
                </c:pt>
                <c:pt idx="6">
                  <c:v>10134000</c:v>
                </c:pt>
                <c:pt idx="7">
                  <c:v>10843000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F9-47B5-9116-FE5DC37514B1}"/>
            </c:ext>
          </c:extLst>
        </c:ser>
        <c:ser>
          <c:idx val="4"/>
          <c:order val="4"/>
          <c:tx>
            <c:strRef>
              <c:f>Foglio1!$E$2</c:f>
              <c:strCache>
                <c:ptCount val="1"/>
                <c:pt idx="0">
                  <c:v>aprile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Foglio1!$E$3:$E$10</c:f>
              <c:numCache>
                <c:formatCode>#,##0</c:formatCode>
                <c:ptCount val="8"/>
                <c:pt idx="0">
                  <c:v>5286776</c:v>
                </c:pt>
                <c:pt idx="1">
                  <c:v>5043112</c:v>
                </c:pt>
                <c:pt idx="2">
                  <c:v>6076755</c:v>
                </c:pt>
                <c:pt idx="3">
                  <c:v>6656400</c:v>
                </c:pt>
                <c:pt idx="4">
                  <c:v>5958000</c:v>
                </c:pt>
                <c:pt idx="5">
                  <c:v>6145000</c:v>
                </c:pt>
                <c:pt idx="6">
                  <c:v>5751000</c:v>
                </c:pt>
                <c:pt idx="7">
                  <c:v>5030000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F9-47B5-9116-FE5DC37514B1}"/>
            </c:ext>
          </c:extLst>
        </c:ser>
        <c:ser>
          <c:idx val="5"/>
          <c:order val="5"/>
          <c:tx>
            <c:strRef>
              <c:f>Foglio1!$F$2</c:f>
              <c:strCache>
                <c:ptCount val="1"/>
                <c:pt idx="0">
                  <c:v>maggio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Foglio1!$F$3:$F$10</c:f>
              <c:numCache>
                <c:formatCode>#,##0</c:formatCode>
                <c:ptCount val="8"/>
                <c:pt idx="0">
                  <c:v>6139397</c:v>
                </c:pt>
                <c:pt idx="1">
                  <c:v>5297094</c:v>
                </c:pt>
                <c:pt idx="2">
                  <c:v>4659505</c:v>
                </c:pt>
                <c:pt idx="3">
                  <c:v>5781675</c:v>
                </c:pt>
                <c:pt idx="4">
                  <c:v>6110000</c:v>
                </c:pt>
                <c:pt idx="5">
                  <c:v>5953000</c:v>
                </c:pt>
                <c:pt idx="6">
                  <c:v>4623000</c:v>
                </c:pt>
                <c:pt idx="7">
                  <c:v>7049000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F9-47B5-9116-FE5DC37514B1}"/>
            </c:ext>
          </c:extLst>
        </c:ser>
        <c:ser>
          <c:idx val="6"/>
          <c:order val="6"/>
          <c:tx>
            <c:strRef>
              <c:f>Foglio1!$G$2</c:f>
              <c:strCache>
                <c:ptCount val="1"/>
                <c:pt idx="0">
                  <c:v>giugno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Foglio1!$G$3:$G$10</c:f>
              <c:numCache>
                <c:formatCode>#,##0</c:formatCode>
                <c:ptCount val="8"/>
                <c:pt idx="0">
                  <c:v>3313303</c:v>
                </c:pt>
                <c:pt idx="1">
                  <c:v>3063312</c:v>
                </c:pt>
                <c:pt idx="2">
                  <c:v>4960492</c:v>
                </c:pt>
                <c:pt idx="3">
                  <c:v>4628700</c:v>
                </c:pt>
                <c:pt idx="4">
                  <c:v>3308000</c:v>
                </c:pt>
                <c:pt idx="5">
                  <c:v>4834000</c:v>
                </c:pt>
                <c:pt idx="6">
                  <c:v>6697000</c:v>
                </c:pt>
                <c:pt idx="7">
                  <c:v>4448000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F9-47B5-9116-FE5DC37514B1}"/>
            </c:ext>
          </c:extLst>
        </c:ser>
        <c:ser>
          <c:idx val="7"/>
          <c:order val="7"/>
          <c:tx>
            <c:strRef>
              <c:f>Foglio1!$H$2</c:f>
              <c:strCache>
                <c:ptCount val="1"/>
                <c:pt idx="0">
                  <c:v>luglio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Foglio1!$H$3:$H$10</c:f>
              <c:numCache>
                <c:formatCode>#,##0</c:formatCode>
                <c:ptCount val="8"/>
                <c:pt idx="0">
                  <c:v>5666540</c:v>
                </c:pt>
                <c:pt idx="1">
                  <c:v>4786268</c:v>
                </c:pt>
                <c:pt idx="2">
                  <c:v>3870918</c:v>
                </c:pt>
                <c:pt idx="3">
                  <c:v>2552000</c:v>
                </c:pt>
                <c:pt idx="4">
                  <c:v>3559000</c:v>
                </c:pt>
                <c:pt idx="5">
                  <c:v>5196000</c:v>
                </c:pt>
                <c:pt idx="6">
                  <c:v>4124000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F9-47B5-9116-FE5DC37514B1}"/>
            </c:ext>
          </c:extLst>
        </c:ser>
        <c:ser>
          <c:idx val="8"/>
          <c:order val="8"/>
          <c:tx>
            <c:strRef>
              <c:f>Foglio1!$I$2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Foglio1!$I$3:$I$10</c:f>
              <c:numCache>
                <c:formatCode>#,##0</c:formatCode>
                <c:ptCount val="8"/>
                <c:pt idx="0">
                  <c:v>5394013</c:v>
                </c:pt>
                <c:pt idx="1">
                  <c:v>6025446</c:v>
                </c:pt>
                <c:pt idx="2">
                  <c:v>3849399</c:v>
                </c:pt>
                <c:pt idx="3">
                  <c:v>4115000</c:v>
                </c:pt>
                <c:pt idx="4">
                  <c:v>9024000</c:v>
                </c:pt>
                <c:pt idx="5">
                  <c:v>4967000</c:v>
                </c:pt>
                <c:pt idx="6">
                  <c:v>5942000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F9-47B5-9116-FE5DC37514B1}"/>
            </c:ext>
          </c:extLst>
        </c:ser>
        <c:ser>
          <c:idx val="9"/>
          <c:order val="9"/>
          <c:tx>
            <c:strRef>
              <c:f>Foglio1!$J$2</c:f>
              <c:strCache>
                <c:ptCount val="1"/>
                <c:pt idx="0">
                  <c:v>settembre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Foglio1!$J$3:$J$10</c:f>
              <c:numCache>
                <c:formatCode>#,##0</c:formatCode>
                <c:ptCount val="8"/>
                <c:pt idx="0">
                  <c:v>7809368</c:v>
                </c:pt>
                <c:pt idx="1">
                  <c:v>4075443</c:v>
                </c:pt>
                <c:pt idx="2">
                  <c:v>6419644</c:v>
                </c:pt>
                <c:pt idx="3">
                  <c:v>9832000</c:v>
                </c:pt>
                <c:pt idx="4">
                  <c:v>6264000</c:v>
                </c:pt>
                <c:pt idx="5">
                  <c:v>5781000</c:v>
                </c:pt>
                <c:pt idx="6">
                  <c:v>5333000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F9-47B5-9116-FE5DC37514B1}"/>
            </c:ext>
          </c:extLst>
        </c:ser>
        <c:ser>
          <c:idx val="10"/>
          <c:order val="10"/>
          <c:tx>
            <c:strRef>
              <c:f>Foglio1!$K$2</c:f>
              <c:strCache>
                <c:ptCount val="1"/>
                <c:pt idx="0">
                  <c:v>ottobre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hade val="51000"/>
                    <a:satMod val="130000"/>
                  </a:schemeClr>
                </a:gs>
                <a:gs pos="80000">
                  <a:schemeClr val="accent5">
                    <a:lumMod val="60000"/>
                    <a:shade val="93000"/>
                    <a:satMod val="130000"/>
                  </a:schemeClr>
                </a:gs>
                <a:gs pos="100000">
                  <a:schemeClr val="accent5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Foglio1!$K$3:$K$10</c:f>
              <c:numCache>
                <c:formatCode>#,##0</c:formatCode>
                <c:ptCount val="8"/>
                <c:pt idx="0">
                  <c:v>3718510</c:v>
                </c:pt>
                <c:pt idx="1">
                  <c:v>3372719</c:v>
                </c:pt>
                <c:pt idx="2">
                  <c:v>7559588</c:v>
                </c:pt>
                <c:pt idx="3">
                  <c:v>10843274</c:v>
                </c:pt>
                <c:pt idx="4">
                  <c:v>7064000</c:v>
                </c:pt>
                <c:pt idx="5">
                  <c:v>4627000</c:v>
                </c:pt>
                <c:pt idx="6">
                  <c:v>8221000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F9-47B5-9116-FE5DC37514B1}"/>
            </c:ext>
          </c:extLst>
        </c:ser>
        <c:ser>
          <c:idx val="11"/>
          <c:order val="11"/>
          <c:tx>
            <c:strRef>
              <c:f>Foglio1!$L$2</c:f>
              <c:strCache>
                <c:ptCount val="1"/>
                <c:pt idx="0">
                  <c:v>novembre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hade val="51000"/>
                    <a:satMod val="130000"/>
                  </a:schemeClr>
                </a:gs>
                <a:gs pos="80000">
                  <a:schemeClr val="accent6">
                    <a:lumMod val="60000"/>
                    <a:shade val="93000"/>
                    <a:satMod val="130000"/>
                  </a:schemeClr>
                </a:gs>
                <a:gs pos="100000">
                  <a:schemeClr val="accent6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Foglio1!$L$3:$L$10</c:f>
              <c:numCache>
                <c:formatCode>#,##0</c:formatCode>
                <c:ptCount val="8"/>
                <c:pt idx="0">
                  <c:v>9298217</c:v>
                </c:pt>
                <c:pt idx="1">
                  <c:v>11870269</c:v>
                </c:pt>
                <c:pt idx="2">
                  <c:v>4291679</c:v>
                </c:pt>
                <c:pt idx="3">
                  <c:v>5826000</c:v>
                </c:pt>
                <c:pt idx="4">
                  <c:v>7104000</c:v>
                </c:pt>
                <c:pt idx="5">
                  <c:v>8506000</c:v>
                </c:pt>
                <c:pt idx="6">
                  <c:v>7968000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4F9-47B5-9116-FE5DC37514B1}"/>
            </c:ext>
          </c:extLst>
        </c:ser>
        <c:ser>
          <c:idx val="12"/>
          <c:order val="12"/>
          <c:tx>
            <c:strRef>
              <c:f>Foglio1!$M$2</c:f>
              <c:strCache>
                <c:ptCount val="1"/>
                <c:pt idx="0">
                  <c:v>dicembre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hade val="51000"/>
                    <a:satMod val="130000"/>
                  </a:schemeClr>
                </a:gs>
                <a:gs pos="80000">
                  <a:schemeClr val="accent1">
                    <a:lumMod val="80000"/>
                    <a:lumOff val="20000"/>
                    <a:shade val="93000"/>
                    <a:satMod val="130000"/>
                  </a:schemeClr>
                </a:gs>
                <a:gs pos="100000">
                  <a:schemeClr val="accent1">
                    <a:lumMod val="80000"/>
                    <a:lumOff val="2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Foglio1!$M$3:$M$10</c:f>
              <c:numCache>
                <c:formatCode>#,##0</c:formatCode>
                <c:ptCount val="8"/>
                <c:pt idx="0">
                  <c:v>8286698</c:v>
                </c:pt>
                <c:pt idx="1">
                  <c:v>7365497</c:v>
                </c:pt>
                <c:pt idx="2">
                  <c:v>9081900</c:v>
                </c:pt>
                <c:pt idx="3">
                  <c:v>2712000</c:v>
                </c:pt>
                <c:pt idx="4">
                  <c:v>6895000</c:v>
                </c:pt>
                <c:pt idx="5">
                  <c:v>11602000</c:v>
                </c:pt>
                <c:pt idx="6">
                  <c:v>8230000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4F9-47B5-9116-FE5DC3751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4166064"/>
        <c:axId val="1594158992"/>
      </c:barChart>
      <c:catAx>
        <c:axId val="1594166064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4158992"/>
        <c:crosses val="autoZero"/>
        <c:auto val="1"/>
        <c:lblAlgn val="ctr"/>
        <c:lblOffset val="100"/>
        <c:noMultiLvlLbl val="0"/>
      </c:catAx>
      <c:valAx>
        <c:axId val="1594158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416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3531956077569212"/>
          <c:y val="0.11239488796870419"/>
          <c:w val="5.1294929350641144E-2"/>
          <c:h val="0.797008303117423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878515</xdr:colOff>
      <xdr:row>0</xdr:row>
      <xdr:rowOff>857249</xdr:rowOff>
    </xdr:to>
    <xdr:pic>
      <xdr:nvPicPr>
        <xdr:cNvPr id="3" name="Immagine 2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840415" cy="857249"/>
        </a:xfrm>
        <a:prstGeom prst="rect">
          <a:avLst/>
        </a:prstGeom>
      </xdr:spPr>
    </xdr:pic>
    <xdr:clientData/>
  </xdr:twoCellAnchor>
  <xdr:twoCellAnchor editAs="oneCell">
    <xdr:from>
      <xdr:col>16</xdr:col>
      <xdr:colOff>27452</xdr:colOff>
      <xdr:row>0</xdr:row>
      <xdr:rowOff>904875</xdr:rowOff>
    </xdr:from>
    <xdr:to>
      <xdr:col>20</xdr:col>
      <xdr:colOff>249693</xdr:colOff>
      <xdr:row>2</xdr:row>
      <xdr:rowOff>9525</xdr:rowOff>
    </xdr:to>
    <xdr:pic>
      <xdr:nvPicPr>
        <xdr:cNvPr id="7" name="Immagine 6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62252" y="904875"/>
          <a:ext cx="317491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200026</xdr:colOff>
      <xdr:row>0</xdr:row>
      <xdr:rowOff>47625</xdr:rowOff>
    </xdr:from>
    <xdr:to>
      <xdr:col>9</xdr:col>
      <xdr:colOff>837976</xdr:colOff>
      <xdr:row>0</xdr:row>
      <xdr:rowOff>885825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8826" y="47625"/>
          <a:ext cx="2485800" cy="8382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</xdr:row>
      <xdr:rowOff>66675</xdr:rowOff>
    </xdr:from>
    <xdr:to>
      <xdr:col>14</xdr:col>
      <xdr:colOff>19049</xdr:colOff>
      <xdr:row>28</xdr:row>
      <xdr:rowOff>133350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la1" displayName="Tabella1" ref="A2:Q5" totalsRowShown="0" headerRowDxfId="21" dataDxfId="19" headerRowBorderDxfId="20" tableBorderDxfId="18" totalsRowBorderDxfId="17">
  <autoFilter ref="A2:Q5"/>
  <tableColumns count="17">
    <tableColumn id="1" name="anno " dataDxfId="16"/>
    <tableColumn id="2" name="gennaio" dataDxfId="15"/>
    <tableColumn id="3" name="febbraio" dataDxfId="14"/>
    <tableColumn id="4" name="marzo" dataDxfId="13"/>
    <tableColumn id="5" name="aprile" dataDxfId="12"/>
    <tableColumn id="6" name="maggio" dataDxfId="11"/>
    <tableColumn id="7" name="giugno" dataDxfId="10"/>
    <tableColumn id="8" name="luglio" dataDxfId="9"/>
    <tableColumn id="9" name="agosto" dataDxfId="8"/>
    <tableColumn id="10" name="settembre" dataDxfId="7"/>
    <tableColumn id="11" name="ottobre" dataDxfId="6"/>
    <tableColumn id="12" name="novembre" dataDxfId="5"/>
    <tableColumn id="13" name="dicembre" dataDxfId="4"/>
    <tableColumn id="15" name="TOTALE" dataDxfId="3">
      <calculatedColumnFormula>SUM(B3:M3)</calculatedColumnFormula>
    </tableColumn>
    <tableColumn id="14" name="Colonna2" dataDxfId="2">
      <calculatedColumnFormula>PRODUCT(N3*0.15)</calculatedColumnFormula>
    </tableColumn>
    <tableColumn id="16" name="Colonna3" dataDxfId="1">
      <calculatedColumnFormula>SUM(O3*97.5/100)</calculatedColumnFormula>
    </tableColumn>
    <tableColumn id="17" name="QUOTA  COMUNE" dataDxfId="0">
      <calculatedColumnFormula>SUM(O3-P3)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workbookViewId="0">
      <selection activeCell="V13" sqref="V13"/>
    </sheetView>
  </sheetViews>
  <sheetFormatPr defaultColWidth="10.140625" defaultRowHeight="15" x14ac:dyDescent="0.25"/>
  <cols>
    <col min="1" max="1" width="14.85546875" style="1" customWidth="1"/>
    <col min="2" max="2" width="16.5703125" style="1" customWidth="1"/>
    <col min="3" max="4" width="15.7109375" style="1" bestFit="1" customWidth="1"/>
    <col min="5" max="7" width="14.140625" style="1" bestFit="1" customWidth="1"/>
    <col min="8" max="9" width="13.85546875" style="1" bestFit="1" customWidth="1"/>
    <col min="10" max="10" width="13.7109375" style="1" customWidth="1"/>
    <col min="11" max="11" width="13.85546875" style="1" bestFit="1" customWidth="1"/>
    <col min="12" max="12" width="14.85546875" style="1" bestFit="1" customWidth="1"/>
    <col min="13" max="13" width="14.140625" style="1" bestFit="1" customWidth="1"/>
    <col min="14" max="14" width="17.28515625" style="2" customWidth="1"/>
    <col min="15" max="15" width="13.85546875" style="1" hidden="1" customWidth="1"/>
    <col min="16" max="16" width="15.5703125" style="1" hidden="1" customWidth="1"/>
    <col min="17" max="17" width="0.28515625" style="1" customWidth="1"/>
    <col min="18" max="18" width="0.42578125" style="1" customWidth="1"/>
    <col min="19" max="19" width="0.5703125" style="1" customWidth="1"/>
    <col min="20" max="20" width="15.140625" style="1" hidden="1" customWidth="1"/>
    <col min="21" max="16384" width="10.140625" style="1"/>
  </cols>
  <sheetData>
    <row r="1" spans="1:28" ht="72.75" customHeight="1" x14ac:dyDescent="0.55000000000000004">
      <c r="B1" s="15" t="s">
        <v>13</v>
      </c>
    </row>
    <row r="2" spans="1:28" s="7" customFormat="1" ht="23.25" x14ac:dyDescent="0.35">
      <c r="A2" s="3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5" t="s">
        <v>11</v>
      </c>
      <c r="N2" s="6" t="s">
        <v>16</v>
      </c>
      <c r="O2" s="16" t="s">
        <v>14</v>
      </c>
      <c r="P2" s="16" t="s">
        <v>15</v>
      </c>
      <c r="Q2" s="18" t="s">
        <v>17</v>
      </c>
    </row>
    <row r="3" spans="1:28" ht="23.25" x14ac:dyDescent="0.35">
      <c r="A3" s="9">
        <v>2012</v>
      </c>
      <c r="B3" s="10">
        <v>6921817</v>
      </c>
      <c r="C3" s="10">
        <v>14027074</v>
      </c>
      <c r="D3" s="10">
        <v>7741472</v>
      </c>
      <c r="E3" s="10">
        <v>5286776</v>
      </c>
      <c r="F3" s="10">
        <v>6139397</v>
      </c>
      <c r="G3" s="10">
        <v>3313303</v>
      </c>
      <c r="H3" s="10">
        <v>5666540</v>
      </c>
      <c r="I3" s="10">
        <v>5394013</v>
      </c>
      <c r="J3" s="10">
        <v>7809368</v>
      </c>
      <c r="K3" s="10">
        <v>3718510</v>
      </c>
      <c r="L3" s="10">
        <v>9298217</v>
      </c>
      <c r="M3" s="10">
        <v>8286698</v>
      </c>
      <c r="N3" s="8">
        <f t="shared" ref="N3:N6" si="0">SUM(B3:M3)</f>
        <v>83603185</v>
      </c>
      <c r="O3" s="17">
        <f t="shared" ref="O3:O7" si="1">PRODUCT(N3*0.15)</f>
        <v>12540477.75</v>
      </c>
      <c r="P3" s="17">
        <f t="shared" ref="P3:P7" si="2">SUM(O3*97.5/100)</f>
        <v>12226965.80625</v>
      </c>
      <c r="Q3" s="19">
        <v>320081</v>
      </c>
    </row>
    <row r="4" spans="1:28" ht="23.25" x14ac:dyDescent="0.35">
      <c r="A4" s="9">
        <v>2013</v>
      </c>
      <c r="B4" s="10">
        <v>7842278</v>
      </c>
      <c r="C4" s="10">
        <v>8553695</v>
      </c>
      <c r="D4" s="10">
        <v>8441471</v>
      </c>
      <c r="E4" s="10">
        <v>5043112</v>
      </c>
      <c r="F4" s="10">
        <v>5297094</v>
      </c>
      <c r="G4" s="10">
        <v>3063312</v>
      </c>
      <c r="H4" s="10">
        <v>4786268</v>
      </c>
      <c r="I4" s="10">
        <v>6025446</v>
      </c>
      <c r="J4" s="10">
        <v>4075443</v>
      </c>
      <c r="K4" s="10">
        <v>3372719</v>
      </c>
      <c r="L4" s="10">
        <v>11870269</v>
      </c>
      <c r="M4" s="10">
        <v>7365497</v>
      </c>
      <c r="N4" s="8">
        <f t="shared" si="0"/>
        <v>75736604</v>
      </c>
      <c r="O4" s="17">
        <f t="shared" si="1"/>
        <v>11360490.6</v>
      </c>
      <c r="P4" s="17">
        <f t="shared" si="2"/>
        <v>11076478.335000001</v>
      </c>
      <c r="Q4" s="19">
        <v>277606</v>
      </c>
    </row>
    <row r="5" spans="1:28" ht="23.25" x14ac:dyDescent="0.35">
      <c r="A5" s="11">
        <v>2014</v>
      </c>
      <c r="B5" s="12">
        <v>6527286</v>
      </c>
      <c r="C5" s="12">
        <v>6719481</v>
      </c>
      <c r="D5" s="12">
        <v>9816485</v>
      </c>
      <c r="E5" s="12">
        <v>6076755</v>
      </c>
      <c r="F5" s="12">
        <v>4659505</v>
      </c>
      <c r="G5" s="12">
        <v>4960492</v>
      </c>
      <c r="H5" s="12">
        <v>3870918</v>
      </c>
      <c r="I5" s="12">
        <v>3849399</v>
      </c>
      <c r="J5" s="12">
        <v>6419644</v>
      </c>
      <c r="K5" s="12">
        <v>7559588</v>
      </c>
      <c r="L5" s="12">
        <v>4291679</v>
      </c>
      <c r="M5" s="13">
        <v>9081900</v>
      </c>
      <c r="N5" s="14">
        <f t="shared" si="0"/>
        <v>73833132</v>
      </c>
      <c r="O5" s="17">
        <f t="shared" si="1"/>
        <v>11074969.799999999</v>
      </c>
      <c r="P5" s="17">
        <f t="shared" si="2"/>
        <v>10798095.555</v>
      </c>
      <c r="Q5" s="19">
        <v>265046</v>
      </c>
    </row>
    <row r="6" spans="1:28" s="30" customFormat="1" ht="23.25" x14ac:dyDescent="0.35">
      <c r="A6" s="24">
        <v>2015</v>
      </c>
      <c r="B6" s="25">
        <v>10032300</v>
      </c>
      <c r="C6" s="25">
        <v>9285300</v>
      </c>
      <c r="D6" s="25">
        <v>10800900</v>
      </c>
      <c r="E6" s="25">
        <v>6656400</v>
      </c>
      <c r="F6" s="25">
        <v>5781675</v>
      </c>
      <c r="G6" s="25">
        <v>4628700</v>
      </c>
      <c r="H6" s="25">
        <v>2552000</v>
      </c>
      <c r="I6" s="25">
        <v>4115000</v>
      </c>
      <c r="J6" s="25">
        <v>9832000</v>
      </c>
      <c r="K6" s="25">
        <v>10843274</v>
      </c>
      <c r="L6" s="25">
        <v>5826000</v>
      </c>
      <c r="M6" s="25">
        <v>2712000</v>
      </c>
      <c r="N6" s="26">
        <f t="shared" si="0"/>
        <v>83065549</v>
      </c>
      <c r="O6" s="27">
        <f t="shared" si="1"/>
        <v>12459832.35</v>
      </c>
      <c r="P6" s="28">
        <f t="shared" si="2"/>
        <v>12148336.54125</v>
      </c>
      <c r="Q6" s="29">
        <v>296328</v>
      </c>
    </row>
    <row r="7" spans="1:28" s="31" customFormat="1" ht="23.25" x14ac:dyDescent="0.35">
      <c r="A7" s="32">
        <v>2016</v>
      </c>
      <c r="B7" s="33">
        <v>7309000</v>
      </c>
      <c r="C7" s="33">
        <v>7963000</v>
      </c>
      <c r="D7" s="33">
        <v>11316000</v>
      </c>
      <c r="E7" s="33">
        <v>5958000</v>
      </c>
      <c r="F7" s="33">
        <v>6110000</v>
      </c>
      <c r="G7" s="33">
        <v>3308000</v>
      </c>
      <c r="H7" s="33">
        <v>3559000</v>
      </c>
      <c r="I7" s="33">
        <v>9024000</v>
      </c>
      <c r="J7" s="33">
        <v>6264000</v>
      </c>
      <c r="K7" s="33">
        <v>7064000</v>
      </c>
      <c r="L7" s="33">
        <v>7104000</v>
      </c>
      <c r="M7" s="33">
        <v>6895000</v>
      </c>
      <c r="N7" s="34">
        <f t="shared" ref="N7" si="3">SUM(B7:M7)</f>
        <v>81874000</v>
      </c>
      <c r="O7" s="35">
        <f t="shared" si="1"/>
        <v>12281100</v>
      </c>
      <c r="P7" s="36">
        <f t="shared" si="2"/>
        <v>11974072.5</v>
      </c>
      <c r="Q7" s="37">
        <v>283916</v>
      </c>
    </row>
    <row r="8" spans="1:28" s="21" customFormat="1" ht="23.25" x14ac:dyDescent="0.35">
      <c r="A8" s="39">
        <v>2017</v>
      </c>
      <c r="B8" s="40">
        <v>15282000</v>
      </c>
      <c r="C8" s="40">
        <v>8671000</v>
      </c>
      <c r="D8" s="40">
        <v>8799000</v>
      </c>
      <c r="E8" s="40">
        <v>6145000</v>
      </c>
      <c r="F8" s="40">
        <v>5953000</v>
      </c>
      <c r="G8" s="40">
        <v>4834000</v>
      </c>
      <c r="H8" s="40">
        <v>5196000</v>
      </c>
      <c r="I8" s="40">
        <v>4967000</v>
      </c>
      <c r="J8" s="40">
        <v>5781000</v>
      </c>
      <c r="K8" s="40">
        <v>4627000</v>
      </c>
      <c r="L8" s="40">
        <v>8506000</v>
      </c>
      <c r="M8" s="40">
        <v>11602000</v>
      </c>
      <c r="N8" s="41">
        <f t="shared" ref="N8" si="4">SUM(B8:M8)</f>
        <v>90363000</v>
      </c>
      <c r="O8" s="20">
        <f t="shared" ref="O8" si="5">PRODUCT(N8*0.15)</f>
        <v>13554450</v>
      </c>
      <c r="P8" s="22">
        <f t="shared" ref="P8" si="6">SUM(O8*97.5/100)</f>
        <v>13215588.75</v>
      </c>
      <c r="Q8" s="23">
        <f>SUM(O8-P8)</f>
        <v>338861.25</v>
      </c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</row>
    <row r="9" spans="1:28" s="21" customFormat="1" ht="23.25" x14ac:dyDescent="0.35">
      <c r="A9" s="45">
        <v>2018</v>
      </c>
      <c r="B9" s="46">
        <v>6314000</v>
      </c>
      <c r="C9" s="46">
        <v>11037000</v>
      </c>
      <c r="D9" s="46">
        <v>10134000</v>
      </c>
      <c r="E9" s="46">
        <v>5751000</v>
      </c>
      <c r="F9" s="46">
        <v>4623000</v>
      </c>
      <c r="G9" s="46">
        <v>6697000</v>
      </c>
      <c r="H9" s="46">
        <v>4124000</v>
      </c>
      <c r="I9" s="46">
        <v>5942000</v>
      </c>
      <c r="J9" s="46">
        <v>5333000</v>
      </c>
      <c r="K9" s="46">
        <v>8221000</v>
      </c>
      <c r="L9" s="46">
        <v>7968000</v>
      </c>
      <c r="M9" s="46">
        <v>8230000</v>
      </c>
      <c r="N9" s="47">
        <f t="shared" ref="N9" si="7">SUM(B9:M9)</f>
        <v>84374000</v>
      </c>
      <c r="O9" s="20">
        <f t="shared" ref="O9" si="8">PRODUCT(N9*0.15)</f>
        <v>12656100</v>
      </c>
      <c r="P9" s="22">
        <f t="shared" ref="P9" si="9">SUM(O9*97.5/100)</f>
        <v>12339697.5</v>
      </c>
      <c r="Q9" s="23">
        <f>SUM(O9-P9)</f>
        <v>316402.5</v>
      </c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</row>
    <row r="10" spans="1:28" s="21" customFormat="1" ht="23.25" x14ac:dyDescent="0.35">
      <c r="A10" s="43">
        <v>2019</v>
      </c>
      <c r="B10" s="44">
        <v>11033000</v>
      </c>
      <c r="C10" s="44">
        <v>12808000</v>
      </c>
      <c r="D10" s="44">
        <v>10843000</v>
      </c>
      <c r="E10" s="44">
        <v>5030000</v>
      </c>
      <c r="F10" s="44">
        <v>7049000</v>
      </c>
      <c r="G10" s="44">
        <v>4448000</v>
      </c>
      <c r="H10" s="44"/>
      <c r="I10" s="44"/>
      <c r="J10" s="44"/>
      <c r="K10" s="44"/>
      <c r="L10" s="44"/>
      <c r="M10" s="44"/>
      <c r="N10" s="42">
        <f t="shared" ref="N10" si="10">SUM(B10:M10)</f>
        <v>51211000</v>
      </c>
      <c r="O10" s="20">
        <f t="shared" ref="O10" si="11">PRODUCT(N10*0.15)</f>
        <v>7681650</v>
      </c>
      <c r="P10" s="22">
        <f t="shared" ref="P10" si="12">SUM(O10*97.5/100)</f>
        <v>7489608.75</v>
      </c>
      <c r="Q10" s="23">
        <f>SUM(O10-P10)</f>
        <v>192041.25</v>
      </c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</row>
    <row r="11" spans="1:28" x14ac:dyDescent="0.25">
      <c r="L11" s="2"/>
      <c r="N11" s="1"/>
    </row>
    <row r="12" spans="1:28" x14ac:dyDescent="0.25">
      <c r="L12" s="2"/>
      <c r="N12" s="1"/>
    </row>
    <row r="13" spans="1:28" x14ac:dyDescent="0.25">
      <c r="L13" s="2"/>
      <c r="N13" s="1"/>
    </row>
    <row r="14" spans="1:28" x14ac:dyDescent="0.25">
      <c r="L14" s="2"/>
      <c r="N14" s="1"/>
    </row>
    <row r="15" spans="1:28" x14ac:dyDescent="0.25">
      <c r="L15" s="2"/>
      <c r="N15" s="1"/>
    </row>
    <row r="16" spans="1:28" x14ac:dyDescent="0.25">
      <c r="L16" s="2"/>
      <c r="N16" s="1"/>
    </row>
    <row r="17" spans="12:14" x14ac:dyDescent="0.25">
      <c r="L17" s="2"/>
      <c r="N17" s="1"/>
    </row>
    <row r="18" spans="12:14" x14ac:dyDescent="0.25">
      <c r="L18" s="2"/>
      <c r="N18" s="1"/>
    </row>
    <row r="19" spans="12:14" x14ac:dyDescent="0.25">
      <c r="L19" s="2"/>
      <c r="N19" s="1"/>
    </row>
    <row r="20" spans="12:14" x14ac:dyDescent="0.25">
      <c r="L20" s="2"/>
      <c r="N20" s="1"/>
    </row>
    <row r="21" spans="12:14" x14ac:dyDescent="0.25">
      <c r="L21" s="2"/>
      <c r="N21" s="1"/>
    </row>
    <row r="22" spans="12:14" x14ac:dyDescent="0.25">
      <c r="L22" s="2"/>
      <c r="N22" s="1"/>
    </row>
    <row r="23" spans="12:14" x14ac:dyDescent="0.25">
      <c r="L23" s="2"/>
      <c r="N23" s="1"/>
    </row>
    <row r="24" spans="12:14" x14ac:dyDescent="0.25">
      <c r="L24" s="2"/>
      <c r="N24" s="1"/>
    </row>
    <row r="25" spans="12:14" x14ac:dyDescent="0.25">
      <c r="L25" s="2"/>
      <c r="N25" s="1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Sindaco</dc:creator>
  <cp:lastModifiedBy>utente</cp:lastModifiedBy>
  <cp:lastPrinted>2015-01-05T11:14:32Z</cp:lastPrinted>
  <dcterms:created xsi:type="dcterms:W3CDTF">2015-01-05T10:32:27Z</dcterms:created>
  <dcterms:modified xsi:type="dcterms:W3CDTF">2019-07-18T10:26:28Z</dcterms:modified>
</cp:coreProperties>
</file>